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3"/>
  </bookViews>
  <sheets>
    <sheet name="Sheet1" sheetId="1" r:id="rId1"/>
    <sheet name="Sheet2" sheetId="2" r:id="rId2"/>
    <sheet name="Sheet3" sheetId="3" r:id="rId3"/>
    <sheet name="MPILANIA" sheetId="4" r:id="rId4"/>
  </sheets>
  <calcPr calcId="125725"/>
</workbook>
</file>

<file path=xl/calcChain.xml><?xml version="1.0" encoding="utf-8"?>
<calcChain xmlns="http://schemas.openxmlformats.org/spreadsheetml/2006/main">
  <c r="D17" i="4"/>
  <c r="E17"/>
  <c r="F17"/>
  <c r="G17"/>
  <c r="H17"/>
  <c r="I17"/>
  <c r="J17"/>
  <c r="K17"/>
  <c r="L17"/>
  <c r="M17"/>
  <c r="N17"/>
  <c r="O17"/>
  <c r="P17"/>
  <c r="Q17"/>
  <c r="C17"/>
  <c r="R9"/>
  <c r="R10"/>
  <c r="R11"/>
  <c r="R12"/>
  <c r="R13"/>
  <c r="R14"/>
  <c r="R15"/>
  <c r="R16"/>
  <c r="R8"/>
  <c r="R17" s="1"/>
  <c r="Q14"/>
  <c r="Q15"/>
  <c r="Q16"/>
  <c r="P9"/>
  <c r="P10"/>
  <c r="P11"/>
  <c r="P12"/>
  <c r="P13"/>
  <c r="P14"/>
  <c r="P15"/>
  <c r="P16"/>
  <c r="P8"/>
  <c r="O9"/>
  <c r="O10"/>
  <c r="O11"/>
  <c r="O12"/>
  <c r="O13"/>
  <c r="O14"/>
  <c r="O15"/>
  <c r="O16"/>
  <c r="O8"/>
  <c r="N9"/>
  <c r="N10"/>
  <c r="N11"/>
  <c r="N12"/>
  <c r="N13"/>
  <c r="N14"/>
  <c r="N15"/>
  <c r="N16"/>
  <c r="N8"/>
  <c r="L9"/>
  <c r="L10"/>
  <c r="L11"/>
  <c r="L12"/>
  <c r="L13"/>
  <c r="L14"/>
  <c r="L15"/>
  <c r="L16"/>
  <c r="L8"/>
  <c r="K9"/>
  <c r="K10"/>
  <c r="K11"/>
  <c r="K12"/>
  <c r="K13"/>
  <c r="K14"/>
  <c r="K15"/>
  <c r="K16"/>
  <c r="K8"/>
  <c r="J9"/>
  <c r="J10"/>
  <c r="J11"/>
  <c r="J12"/>
  <c r="J13"/>
  <c r="J14"/>
  <c r="J15"/>
  <c r="J16"/>
  <c r="J8"/>
  <c r="F9"/>
  <c r="F10"/>
  <c r="F11"/>
  <c r="F12"/>
  <c r="F13"/>
  <c r="F14"/>
  <c r="F15"/>
  <c r="F16"/>
  <c r="F8"/>
  <c r="H14"/>
  <c r="L24"/>
  <c r="L25"/>
  <c r="L23"/>
  <c r="K24"/>
  <c r="M24" s="1"/>
  <c r="K25"/>
  <c r="M25" s="1"/>
  <c r="K23"/>
  <c r="M23" s="1"/>
  <c r="J26"/>
  <c r="O24" i="1"/>
  <c r="P24" s="1"/>
  <c r="O25"/>
  <c r="P25" s="1"/>
  <c r="O23"/>
  <c r="P23" s="1"/>
  <c r="N26"/>
  <c r="M26"/>
  <c r="L26"/>
  <c r="K26" i="4" l="1"/>
  <c r="L26"/>
  <c r="O26" i="1"/>
  <c r="P26" s="1"/>
</calcChain>
</file>

<file path=xl/sharedStrings.xml><?xml version="1.0" encoding="utf-8"?>
<sst xmlns="http://schemas.openxmlformats.org/spreadsheetml/2006/main" count="121" uniqueCount="53">
  <si>
    <t>S.N</t>
  </si>
  <si>
    <t>MONTH</t>
  </si>
  <si>
    <t>lkrosa osrueku ds vuqlkj osru tks feyuk gSa</t>
  </si>
  <si>
    <t>NBsa osrueku ds vuqlkj osru tks feyk gSa</t>
  </si>
  <si>
    <t>osru dk vUrj</t>
  </si>
  <si>
    <t>GPF</t>
  </si>
  <si>
    <t>SI</t>
  </si>
  <si>
    <t>RPMF</t>
  </si>
  <si>
    <t>NPS Ded.</t>
  </si>
  <si>
    <t>INCOME TAX     (TDS)</t>
  </si>
  <si>
    <t>TOTAL DED.</t>
  </si>
  <si>
    <t xml:space="preserve">NET PAY </t>
  </si>
  <si>
    <t>Bill No &amp; Date</t>
  </si>
  <si>
    <t>Enc.Date</t>
  </si>
  <si>
    <t>Pay</t>
  </si>
  <si>
    <t>DA</t>
  </si>
  <si>
    <t>HRA</t>
  </si>
  <si>
    <t>CCA</t>
  </si>
  <si>
    <t>TOTAL</t>
  </si>
  <si>
    <t>TO BE  7th Pay</t>
  </si>
  <si>
    <t xml:space="preserve"> DED. By 6th Pay</t>
  </si>
  <si>
    <t>DIFF.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</si>
  <si>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</si>
  <si>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</si>
  <si>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</si>
  <si>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</si>
  <si>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</si>
  <si>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</si>
  <si>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</si>
  <si>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</si>
  <si>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SEPT-17</t>
  </si>
  <si>
    <t>Grand Total</t>
  </si>
  <si>
    <t>dk;kZy; ] iz/kkukpk;Z jktdh; mPp ek/;fed fo|ky; pkMh pkSrhuk]tks/kiqj</t>
  </si>
  <si>
    <t>dk;kZy; vkns'k</t>
  </si>
  <si>
    <t>dkfeZd dk uke %&amp;</t>
  </si>
  <si>
    <t>enu yky fiykfu;k</t>
  </si>
  <si>
    <t>in %&amp;</t>
  </si>
  <si>
    <t>iz/kkukpk;Z</t>
  </si>
  <si>
    <t xml:space="preserve">01-01-17 ls 30-09-17 rd dh ,fj;j dh jkf'k </t>
  </si>
  <si>
    <t>Fixation Arrear Amount from 01-01-2017 to 30-09-2017  Rs. 101354/- in three installments</t>
  </si>
  <si>
    <t>Details of Fixation Arrear As per Revised 7th pay Notification</t>
  </si>
  <si>
    <t>1. From 01-01-2016 to 31-12-2016 till fixation arrear amount is not payable.Only  notional benefits shall be given</t>
  </si>
  <si>
    <t xml:space="preserve">  1.First installment of Arrear On 01-04-2018 (30% amount)</t>
  </si>
  <si>
    <t xml:space="preserve">  2.Second installment of Arrear On 01-07-2018 (30% amount)</t>
  </si>
  <si>
    <t xml:space="preserve">  3.Third installment of Arrear On 01-10-2018 (40% amount)</t>
  </si>
  <si>
    <t xml:space="preserve">  4.Total amount  from 01-01-2017 to 30-09-2017</t>
  </si>
  <si>
    <t>GROSS</t>
  </si>
  <si>
    <t>NPS DED.</t>
  </si>
  <si>
    <t>INSTALLMENT DETAILS</t>
  </si>
  <si>
    <t>I TAX</t>
  </si>
  <si>
    <t>NET AMOUNT</t>
  </si>
  <si>
    <t>Net</t>
  </si>
  <si>
    <t>Fixation Arrear Amount from 01-01-2017 to 30-09-2017  Rs. 90829/- in three installments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</si>
</sst>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Kruti Dev 010"/>
    </font>
    <font>
      <b/>
      <sz val="12"/>
      <name val="Kruti Dev 010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Kruti Dev 010"/>
    </font>
    <font>
      <i/>
      <u/>
      <sz val="14"/>
      <color theme="1"/>
      <name val="Kruti Dev 010"/>
    </font>
    <font>
      <sz val="13"/>
      <color theme="1"/>
      <name val="Kruti Dev 010"/>
    </font>
    <font>
      <b/>
      <sz val="14"/>
      <color theme="1"/>
      <name val="Kruti Dev 010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1" xfId="0" applyBorder="1"/>
    <xf numFmtId="0" fontId="14" fillId="0" borderId="1" xfId="0" applyFont="1" applyBorder="1"/>
    <xf numFmtId="0" fontId="15" fillId="2" borderId="1" xfId="0" applyFont="1" applyFill="1" applyBorder="1" applyAlignment="1" applyProtection="1">
      <alignment horizontal="center" vertical="center"/>
      <protection locked="0"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/>
      <protection hidden="1"/>
    </xf>
    <xf numFmtId="49" fontId="15" fillId="2" borderId="1" xfId="0" applyNumberFormat="1" applyFont="1" applyFill="1" applyBorder="1" applyAlignment="1" applyProtection="1">
      <alignment horizontal="center"/>
      <protection hidden="1"/>
    </xf>
    <xf numFmtId="1" fontId="15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hidden="1"/>
    </xf>
    <xf numFmtId="49" fontId="5" fillId="2" borderId="1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/>
    <xf numFmtId="0" fontId="0" fillId="0" borderId="0" xfId="0" applyAlignment="1">
      <alignment horizontal="center"/>
    </xf>
    <xf numFmtId="0" fontId="7" fillId="2" borderId="6" xfId="0" applyFont="1" applyFill="1" applyBorder="1" applyAlignment="1" applyProtection="1">
      <alignment horizontal="center" vertical="center" textRotation="90" wrapText="1"/>
      <protection hidden="1"/>
    </xf>
    <xf numFmtId="0" fontId="7" fillId="2" borderId="7" xfId="0" applyFont="1" applyFill="1" applyBorder="1" applyAlignment="1" applyProtection="1">
      <alignment horizontal="center" vertical="center" textRotation="90" wrapText="1"/>
      <protection hidden="1"/>
    </xf>
    <xf numFmtId="0" fontId="7" fillId="2" borderId="1" xfId="0" applyFont="1" applyFill="1" applyBorder="1" applyAlignment="1" applyProtection="1">
      <alignment horizontal="center" vertical="center" textRotation="90"/>
      <protection hidden="1"/>
    </xf>
    <xf numFmtId="49" fontId="5" fillId="2" borderId="2" xfId="0" applyNumberFormat="1" applyFont="1" applyFill="1" applyBorder="1" applyAlignment="1" applyProtection="1">
      <alignment horizontal="center" vertical="center"/>
      <protection hidden="1"/>
    </xf>
    <xf numFmtId="49" fontId="5" fillId="2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1" fontId="17" fillId="2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topLeftCell="C6" workbookViewId="0">
      <selection activeCell="AA8" sqref="AA8"/>
    </sheetView>
  </sheetViews>
  <sheetFormatPr defaultRowHeight="15"/>
  <cols>
    <col min="1" max="1" width="4.28515625" customWidth="1"/>
    <col min="18" max="26" width="4.7109375" customWidth="1"/>
  </cols>
  <sheetData>
    <row r="1" spans="1:32" ht="20.25">
      <c r="A1" s="3"/>
      <c r="B1" s="3"/>
      <c r="C1" s="4"/>
      <c r="D1" s="4"/>
      <c r="E1" s="37" t="s">
        <v>32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4"/>
      <c r="AA1" s="4"/>
      <c r="AB1" s="4"/>
      <c r="AC1" s="4"/>
      <c r="AD1" s="4"/>
    </row>
    <row r="2" spans="1:32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8" t="s">
        <v>33</v>
      </c>
      <c r="M2" s="38"/>
      <c r="N2" s="38"/>
      <c r="O2" s="38"/>
      <c r="P2" s="3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2" ht="18.75">
      <c r="A3" s="4"/>
      <c r="B3" s="39" t="s">
        <v>34</v>
      </c>
      <c r="C3" s="39"/>
      <c r="D3" s="40" t="s">
        <v>35</v>
      </c>
      <c r="E3" s="40"/>
      <c r="F3" s="40"/>
      <c r="G3" s="40"/>
      <c r="H3" s="5" t="s">
        <v>36</v>
      </c>
      <c r="I3" s="41" t="s">
        <v>37</v>
      </c>
      <c r="J3" s="41"/>
      <c r="K3" s="41"/>
      <c r="L3" s="39"/>
      <c r="M3" s="39"/>
      <c r="N3" s="39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6"/>
      <c r="AB3" s="46"/>
      <c r="AC3" s="6"/>
      <c r="AD3" s="6"/>
    </row>
    <row r="4" spans="1:32" ht="15" customHeight="1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2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2" ht="15.75">
      <c r="A6" s="48" t="s">
        <v>0</v>
      </c>
      <c r="B6" s="48" t="s">
        <v>1</v>
      </c>
      <c r="C6" s="49" t="s">
        <v>2</v>
      </c>
      <c r="D6" s="49"/>
      <c r="E6" s="49"/>
      <c r="F6" s="49"/>
      <c r="G6" s="49"/>
      <c r="H6" s="49" t="s">
        <v>3</v>
      </c>
      <c r="I6" s="49"/>
      <c r="J6" s="49"/>
      <c r="K6" s="49"/>
      <c r="L6" s="49"/>
      <c r="M6" s="50" t="s">
        <v>4</v>
      </c>
      <c r="N6" s="50"/>
      <c r="O6" s="50"/>
      <c r="P6" s="50"/>
      <c r="Q6" s="50"/>
      <c r="R6" s="42" t="s">
        <v>5</v>
      </c>
      <c r="S6" s="42"/>
      <c r="T6" s="42"/>
      <c r="U6" s="42" t="s">
        <v>6</v>
      </c>
      <c r="V6" s="42"/>
      <c r="W6" s="42"/>
      <c r="X6" s="42" t="s">
        <v>7</v>
      </c>
      <c r="Y6" s="42"/>
      <c r="Z6" s="42"/>
      <c r="AA6" s="43" t="s">
        <v>8</v>
      </c>
      <c r="AB6" s="44" t="s">
        <v>9</v>
      </c>
      <c r="AC6" s="45" t="s">
        <v>10</v>
      </c>
      <c r="AD6" s="45" t="s">
        <v>11</v>
      </c>
      <c r="AE6" s="32" t="s">
        <v>12</v>
      </c>
      <c r="AF6" s="34" t="s">
        <v>13</v>
      </c>
    </row>
    <row r="7" spans="1:32" ht="70.5" customHeight="1">
      <c r="A7" s="48"/>
      <c r="B7" s="48"/>
      <c r="C7" s="14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14</v>
      </c>
      <c r="N7" s="14" t="s">
        <v>15</v>
      </c>
      <c r="O7" s="14" t="s">
        <v>16</v>
      </c>
      <c r="P7" s="14" t="s">
        <v>17</v>
      </c>
      <c r="Q7" s="14" t="s">
        <v>18</v>
      </c>
      <c r="R7" s="15" t="s">
        <v>19</v>
      </c>
      <c r="S7" s="15" t="s">
        <v>20</v>
      </c>
      <c r="T7" s="16" t="s">
        <v>21</v>
      </c>
      <c r="U7" s="15" t="s">
        <v>19</v>
      </c>
      <c r="V7" s="15" t="s">
        <v>20</v>
      </c>
      <c r="W7" s="16" t="s">
        <v>21</v>
      </c>
      <c r="X7" s="15" t="s">
        <v>19</v>
      </c>
      <c r="Y7" s="15" t="s">
        <v>20</v>
      </c>
      <c r="Z7" s="16" t="s">
        <v>21</v>
      </c>
      <c r="AA7" s="43"/>
      <c r="AB7" s="44"/>
      <c r="AC7" s="45"/>
      <c r="AD7" s="45"/>
      <c r="AE7" s="33"/>
      <c r="AF7" s="34"/>
    </row>
    <row r="8" spans="1:32" ht="26.25" customHeight="1">
      <c r="A8" s="17">
        <v>1</v>
      </c>
      <c r="B8" s="18" t="s">
        <v>22</v>
      </c>
      <c r="C8" s="9">
        <v>57800</v>
      </c>
      <c r="D8" s="9">
        <v>2312</v>
      </c>
      <c r="E8" s="9">
        <v>0</v>
      </c>
      <c r="F8" s="9">
        <v>0</v>
      </c>
      <c r="G8" s="10">
        <v>60112</v>
      </c>
      <c r="H8" s="9">
        <v>21630</v>
      </c>
      <c r="I8" s="9">
        <v>29417</v>
      </c>
      <c r="J8" s="9"/>
      <c r="K8" s="9"/>
      <c r="L8" s="10">
        <v>51047</v>
      </c>
      <c r="M8" s="10">
        <v>36170</v>
      </c>
      <c r="N8" s="10">
        <v>-27105</v>
      </c>
      <c r="O8" s="10">
        <v>0</v>
      </c>
      <c r="P8" s="10">
        <v>0</v>
      </c>
      <c r="Q8" s="10">
        <v>9065</v>
      </c>
      <c r="R8" s="9">
        <v>0</v>
      </c>
      <c r="S8" s="9">
        <v>0</v>
      </c>
      <c r="T8" s="10">
        <v>0</v>
      </c>
      <c r="U8" s="19">
        <v>0</v>
      </c>
      <c r="V8" s="19">
        <v>0</v>
      </c>
      <c r="W8" s="10">
        <v>0</v>
      </c>
      <c r="X8" s="9">
        <v>0</v>
      </c>
      <c r="Y8" s="9">
        <v>0</v>
      </c>
      <c r="Z8" s="10">
        <v>0</v>
      </c>
      <c r="AA8" s="9">
        <v>907</v>
      </c>
      <c r="AB8" s="9">
        <v>907</v>
      </c>
      <c r="AC8" s="10">
        <v>1814</v>
      </c>
      <c r="AD8" s="10">
        <v>7251</v>
      </c>
      <c r="AE8" s="20"/>
      <c r="AF8" s="20"/>
    </row>
    <row r="9" spans="1:32" ht="26.25" customHeight="1">
      <c r="A9" s="17">
        <v>2</v>
      </c>
      <c r="B9" s="18" t="s">
        <v>23</v>
      </c>
      <c r="C9" s="9">
        <v>57800</v>
      </c>
      <c r="D9" s="9">
        <v>2312</v>
      </c>
      <c r="E9" s="9">
        <v>0</v>
      </c>
      <c r="F9" s="9">
        <v>0</v>
      </c>
      <c r="G9" s="10">
        <v>60112</v>
      </c>
      <c r="H9" s="9">
        <v>21630</v>
      </c>
      <c r="I9" s="9">
        <v>29417</v>
      </c>
      <c r="J9" s="9">
        <v>0</v>
      </c>
      <c r="K9" s="9">
        <v>0</v>
      </c>
      <c r="L9" s="10">
        <v>51047</v>
      </c>
      <c r="M9" s="10">
        <v>36170</v>
      </c>
      <c r="N9" s="10">
        <v>-27105</v>
      </c>
      <c r="O9" s="10">
        <v>0</v>
      </c>
      <c r="P9" s="10">
        <v>0</v>
      </c>
      <c r="Q9" s="10">
        <v>9065</v>
      </c>
      <c r="R9" s="9">
        <v>0</v>
      </c>
      <c r="S9" s="9">
        <v>0</v>
      </c>
      <c r="T9" s="10">
        <v>0</v>
      </c>
      <c r="U9" s="19">
        <v>0</v>
      </c>
      <c r="V9" s="19">
        <v>0</v>
      </c>
      <c r="W9" s="10">
        <v>0</v>
      </c>
      <c r="X9" s="9">
        <v>0</v>
      </c>
      <c r="Y9" s="9">
        <v>0</v>
      </c>
      <c r="Z9" s="10">
        <v>0</v>
      </c>
      <c r="AA9" s="9">
        <v>907</v>
      </c>
      <c r="AB9" s="9">
        <v>907</v>
      </c>
      <c r="AC9" s="10">
        <v>1814</v>
      </c>
      <c r="AD9" s="10">
        <v>7251</v>
      </c>
      <c r="AE9" s="20"/>
      <c r="AF9" s="20"/>
    </row>
    <row r="10" spans="1:32" ht="26.25" customHeight="1">
      <c r="A10" s="17">
        <v>3</v>
      </c>
      <c r="B10" s="18" t="s">
        <v>24</v>
      </c>
      <c r="C10" s="9">
        <v>57800</v>
      </c>
      <c r="D10" s="9">
        <v>2312</v>
      </c>
      <c r="E10" s="9">
        <v>0</v>
      </c>
      <c r="F10" s="9">
        <v>0</v>
      </c>
      <c r="G10" s="10">
        <v>60112</v>
      </c>
      <c r="H10" s="9">
        <v>21630</v>
      </c>
      <c r="I10" s="9">
        <v>29417</v>
      </c>
      <c r="J10" s="9">
        <v>0</v>
      </c>
      <c r="K10" s="9">
        <v>0</v>
      </c>
      <c r="L10" s="10">
        <v>51047</v>
      </c>
      <c r="M10" s="10">
        <v>36170</v>
      </c>
      <c r="N10" s="10">
        <v>-27105</v>
      </c>
      <c r="O10" s="10">
        <v>0</v>
      </c>
      <c r="P10" s="10">
        <v>0</v>
      </c>
      <c r="Q10" s="10">
        <v>9065</v>
      </c>
      <c r="R10" s="9">
        <v>0</v>
      </c>
      <c r="S10" s="9">
        <v>0</v>
      </c>
      <c r="T10" s="10">
        <v>0</v>
      </c>
      <c r="U10" s="19">
        <v>0</v>
      </c>
      <c r="V10" s="19">
        <v>0</v>
      </c>
      <c r="W10" s="10">
        <v>0</v>
      </c>
      <c r="X10" s="9">
        <v>0</v>
      </c>
      <c r="Y10" s="9">
        <v>0</v>
      </c>
      <c r="Z10" s="10">
        <v>0</v>
      </c>
      <c r="AA10" s="9">
        <v>907</v>
      </c>
      <c r="AB10" s="9">
        <v>907</v>
      </c>
      <c r="AC10" s="10">
        <v>1814</v>
      </c>
      <c r="AD10" s="10">
        <v>7251</v>
      </c>
      <c r="AE10" s="20"/>
      <c r="AF10" s="20"/>
    </row>
    <row r="11" spans="1:32" ht="26.25" customHeight="1">
      <c r="A11" s="17">
        <v>4</v>
      </c>
      <c r="B11" s="18" t="s">
        <v>25</v>
      </c>
      <c r="C11" s="9">
        <v>57800</v>
      </c>
      <c r="D11" s="9">
        <v>2312</v>
      </c>
      <c r="E11" s="9">
        <v>0</v>
      </c>
      <c r="F11" s="9">
        <v>0</v>
      </c>
      <c r="G11" s="10">
        <v>60112</v>
      </c>
      <c r="H11" s="9">
        <v>21630</v>
      </c>
      <c r="I11" s="9">
        <v>29417</v>
      </c>
      <c r="J11" s="9">
        <v>0</v>
      </c>
      <c r="K11" s="9">
        <v>0</v>
      </c>
      <c r="L11" s="10">
        <v>51047</v>
      </c>
      <c r="M11" s="10">
        <v>36170</v>
      </c>
      <c r="N11" s="10">
        <v>-27105</v>
      </c>
      <c r="O11" s="10">
        <v>0</v>
      </c>
      <c r="P11" s="10">
        <v>0</v>
      </c>
      <c r="Q11" s="10">
        <v>9065</v>
      </c>
      <c r="R11" s="9">
        <v>0</v>
      </c>
      <c r="S11" s="9">
        <v>0</v>
      </c>
      <c r="T11" s="10">
        <v>0</v>
      </c>
      <c r="U11" s="19">
        <v>0</v>
      </c>
      <c r="V11" s="19">
        <v>0</v>
      </c>
      <c r="W11" s="10">
        <v>0</v>
      </c>
      <c r="X11" s="9">
        <v>0</v>
      </c>
      <c r="Y11" s="9">
        <v>0</v>
      </c>
      <c r="Z11" s="10">
        <v>0</v>
      </c>
      <c r="AA11" s="9">
        <v>907</v>
      </c>
      <c r="AB11" s="9">
        <v>907</v>
      </c>
      <c r="AC11" s="10">
        <v>1814</v>
      </c>
      <c r="AD11" s="10">
        <v>7251</v>
      </c>
      <c r="AE11" s="20"/>
      <c r="AF11" s="20"/>
    </row>
    <row r="12" spans="1:32" ht="26.25" customHeight="1">
      <c r="A12" s="17">
        <v>5</v>
      </c>
      <c r="B12" s="18" t="s">
        <v>26</v>
      </c>
      <c r="C12" s="9">
        <v>57800</v>
      </c>
      <c r="D12" s="9">
        <v>2312</v>
      </c>
      <c r="E12" s="9">
        <v>0</v>
      </c>
      <c r="F12" s="9">
        <v>0</v>
      </c>
      <c r="G12" s="10">
        <v>60112</v>
      </c>
      <c r="H12" s="9">
        <v>21630</v>
      </c>
      <c r="I12" s="9">
        <v>29417</v>
      </c>
      <c r="J12" s="9">
        <v>0</v>
      </c>
      <c r="K12" s="9">
        <v>0</v>
      </c>
      <c r="L12" s="10">
        <v>51047</v>
      </c>
      <c r="M12" s="10">
        <v>36170</v>
      </c>
      <c r="N12" s="10">
        <v>-27105</v>
      </c>
      <c r="O12" s="10">
        <v>0</v>
      </c>
      <c r="P12" s="10">
        <v>0</v>
      </c>
      <c r="Q12" s="10">
        <v>9065</v>
      </c>
      <c r="R12" s="9">
        <v>0</v>
      </c>
      <c r="S12" s="9">
        <v>0</v>
      </c>
      <c r="T12" s="10">
        <v>0</v>
      </c>
      <c r="U12" s="19">
        <v>0</v>
      </c>
      <c r="V12" s="19">
        <v>0</v>
      </c>
      <c r="W12" s="10">
        <v>0</v>
      </c>
      <c r="X12" s="9">
        <v>0</v>
      </c>
      <c r="Y12" s="9">
        <v>0</v>
      </c>
      <c r="Z12" s="10">
        <v>0</v>
      </c>
      <c r="AA12" s="9">
        <v>907</v>
      </c>
      <c r="AB12" s="9">
        <v>907</v>
      </c>
      <c r="AC12" s="10">
        <v>1814</v>
      </c>
      <c r="AD12" s="10">
        <v>7251</v>
      </c>
      <c r="AE12" s="20"/>
      <c r="AF12" s="20"/>
    </row>
    <row r="13" spans="1:32" ht="26.25" customHeight="1">
      <c r="A13" s="17">
        <v>6</v>
      </c>
      <c r="B13" s="18" t="s">
        <v>27</v>
      </c>
      <c r="C13" s="9">
        <v>57800</v>
      </c>
      <c r="D13" s="9">
        <v>2312</v>
      </c>
      <c r="E13" s="9">
        <v>0</v>
      </c>
      <c r="F13" s="9">
        <v>0</v>
      </c>
      <c r="G13" s="10">
        <v>60112</v>
      </c>
      <c r="H13" s="9">
        <v>21630</v>
      </c>
      <c r="I13" s="9">
        <v>29417</v>
      </c>
      <c r="J13" s="9">
        <v>0</v>
      </c>
      <c r="K13" s="9">
        <v>0</v>
      </c>
      <c r="L13" s="10">
        <v>51047</v>
      </c>
      <c r="M13" s="10">
        <v>36170</v>
      </c>
      <c r="N13" s="10">
        <v>-27105</v>
      </c>
      <c r="O13" s="10">
        <v>0</v>
      </c>
      <c r="P13" s="10">
        <v>0</v>
      </c>
      <c r="Q13" s="10">
        <v>9065</v>
      </c>
      <c r="R13" s="9">
        <v>0</v>
      </c>
      <c r="S13" s="9">
        <v>0</v>
      </c>
      <c r="T13" s="10">
        <v>0</v>
      </c>
      <c r="U13" s="19">
        <v>0</v>
      </c>
      <c r="V13" s="19">
        <v>0</v>
      </c>
      <c r="W13" s="10">
        <v>0</v>
      </c>
      <c r="X13" s="9">
        <v>0</v>
      </c>
      <c r="Y13" s="9">
        <v>0</v>
      </c>
      <c r="Z13" s="10">
        <v>0</v>
      </c>
      <c r="AA13" s="9">
        <v>907</v>
      </c>
      <c r="AB13" s="9">
        <v>907</v>
      </c>
      <c r="AC13" s="10">
        <v>1814</v>
      </c>
      <c r="AD13" s="10">
        <v>7251</v>
      </c>
      <c r="AE13" s="20"/>
      <c r="AF13" s="20"/>
    </row>
    <row r="14" spans="1:32" ht="26.25" customHeight="1">
      <c r="A14" s="17">
        <v>7</v>
      </c>
      <c r="B14" s="18" t="s">
        <v>28</v>
      </c>
      <c r="C14" s="9">
        <v>62268</v>
      </c>
      <c r="D14" s="9">
        <v>3113</v>
      </c>
      <c r="E14" s="9">
        <v>0</v>
      </c>
      <c r="F14" s="9">
        <v>0</v>
      </c>
      <c r="G14" s="10">
        <v>65381</v>
      </c>
      <c r="H14" s="9">
        <v>22280</v>
      </c>
      <c r="I14" s="9">
        <v>30969</v>
      </c>
      <c r="J14" s="9">
        <v>0</v>
      </c>
      <c r="K14" s="9">
        <v>0</v>
      </c>
      <c r="L14" s="10">
        <v>53249</v>
      </c>
      <c r="M14" s="10">
        <v>39988</v>
      </c>
      <c r="N14" s="10">
        <v>-27856</v>
      </c>
      <c r="O14" s="10">
        <v>0</v>
      </c>
      <c r="P14" s="10">
        <v>0</v>
      </c>
      <c r="Q14" s="10">
        <v>12132</v>
      </c>
      <c r="R14" s="9">
        <v>0</v>
      </c>
      <c r="S14" s="9">
        <v>0</v>
      </c>
      <c r="T14" s="10">
        <v>0</v>
      </c>
      <c r="U14" s="19">
        <v>0</v>
      </c>
      <c r="V14" s="19">
        <v>0</v>
      </c>
      <c r="W14" s="10">
        <v>0</v>
      </c>
      <c r="X14" s="9">
        <v>0</v>
      </c>
      <c r="Y14" s="9">
        <v>0</v>
      </c>
      <c r="Z14" s="10">
        <v>0</v>
      </c>
      <c r="AA14" s="9">
        <v>1213</v>
      </c>
      <c r="AB14" s="9">
        <v>1213</v>
      </c>
      <c r="AC14" s="10">
        <v>2426</v>
      </c>
      <c r="AD14" s="10">
        <v>9706</v>
      </c>
      <c r="AE14" s="20"/>
      <c r="AF14" s="20"/>
    </row>
    <row r="15" spans="1:32" ht="26.25" customHeight="1">
      <c r="A15" s="17">
        <v>8</v>
      </c>
      <c r="B15" s="18" t="s">
        <v>29</v>
      </c>
      <c r="C15" s="9">
        <v>67300</v>
      </c>
      <c r="D15" s="9">
        <v>3365</v>
      </c>
      <c r="E15" s="9">
        <v>0</v>
      </c>
      <c r="F15" s="9">
        <v>0</v>
      </c>
      <c r="G15" s="10">
        <v>70665</v>
      </c>
      <c r="H15" s="9">
        <v>22280</v>
      </c>
      <c r="I15" s="9">
        <v>30969</v>
      </c>
      <c r="J15" s="9">
        <v>0</v>
      </c>
      <c r="K15" s="9">
        <v>0</v>
      </c>
      <c r="L15" s="10">
        <v>53249</v>
      </c>
      <c r="M15" s="10">
        <v>45020</v>
      </c>
      <c r="N15" s="10">
        <v>-27604</v>
      </c>
      <c r="O15" s="10">
        <v>0</v>
      </c>
      <c r="P15" s="10">
        <v>0</v>
      </c>
      <c r="Q15" s="10">
        <v>17416</v>
      </c>
      <c r="R15" s="9">
        <v>0</v>
      </c>
      <c r="S15" s="9">
        <v>0</v>
      </c>
      <c r="T15" s="10">
        <v>0</v>
      </c>
      <c r="U15" s="19">
        <v>0</v>
      </c>
      <c r="V15" s="19">
        <v>0</v>
      </c>
      <c r="W15" s="10">
        <v>0</v>
      </c>
      <c r="X15" s="9">
        <v>0</v>
      </c>
      <c r="Y15" s="9">
        <v>0</v>
      </c>
      <c r="Z15" s="10">
        <v>0</v>
      </c>
      <c r="AA15" s="9">
        <v>1742</v>
      </c>
      <c r="AB15" s="9">
        <v>1742</v>
      </c>
      <c r="AC15" s="10">
        <v>3484</v>
      </c>
      <c r="AD15" s="10">
        <v>13932</v>
      </c>
      <c r="AE15" s="20"/>
      <c r="AF15" s="20"/>
    </row>
    <row r="16" spans="1:32" ht="26.25" customHeight="1">
      <c r="A16" s="17">
        <v>9</v>
      </c>
      <c r="B16" s="18" t="s">
        <v>30</v>
      </c>
      <c r="C16" s="9">
        <v>67300</v>
      </c>
      <c r="D16" s="9">
        <v>3365</v>
      </c>
      <c r="E16" s="9">
        <v>0</v>
      </c>
      <c r="F16" s="9">
        <v>0</v>
      </c>
      <c r="G16" s="10">
        <v>70665</v>
      </c>
      <c r="H16" s="9">
        <v>22280</v>
      </c>
      <c r="I16" s="9">
        <v>30969</v>
      </c>
      <c r="J16" s="9">
        <v>0</v>
      </c>
      <c r="K16" s="9">
        <v>0</v>
      </c>
      <c r="L16" s="10">
        <v>53249</v>
      </c>
      <c r="M16" s="10">
        <v>45020</v>
      </c>
      <c r="N16" s="10">
        <v>-27604</v>
      </c>
      <c r="O16" s="10">
        <v>0</v>
      </c>
      <c r="P16" s="10">
        <v>0</v>
      </c>
      <c r="Q16" s="10">
        <v>17416</v>
      </c>
      <c r="R16" s="9">
        <v>0</v>
      </c>
      <c r="S16" s="9">
        <v>0</v>
      </c>
      <c r="T16" s="10">
        <v>0</v>
      </c>
      <c r="U16" s="19">
        <v>0</v>
      </c>
      <c r="V16" s="19">
        <v>0</v>
      </c>
      <c r="W16" s="10">
        <v>0</v>
      </c>
      <c r="X16" s="9">
        <v>0</v>
      </c>
      <c r="Y16" s="9">
        <v>0</v>
      </c>
      <c r="Z16" s="10">
        <v>0</v>
      </c>
      <c r="AA16" s="9">
        <v>1742</v>
      </c>
      <c r="AB16" s="9">
        <v>1742</v>
      </c>
      <c r="AC16" s="10">
        <v>3484</v>
      </c>
      <c r="AD16" s="10">
        <v>13932</v>
      </c>
      <c r="AE16" s="20"/>
      <c r="AF16" s="20"/>
    </row>
    <row r="17" spans="1:32" s="11" customFormat="1" ht="26.25" customHeight="1">
      <c r="A17" s="35" t="s">
        <v>31</v>
      </c>
      <c r="B17" s="36"/>
      <c r="C17" s="21">
        <v>543668</v>
      </c>
      <c r="D17" s="21">
        <v>23715</v>
      </c>
      <c r="E17" s="21">
        <v>0</v>
      </c>
      <c r="F17" s="21">
        <v>0</v>
      </c>
      <c r="G17" s="21">
        <v>567383</v>
      </c>
      <c r="H17" s="21">
        <v>196620</v>
      </c>
      <c r="I17" s="21">
        <v>269409</v>
      </c>
      <c r="J17" s="21">
        <v>0</v>
      </c>
      <c r="K17" s="21">
        <v>0</v>
      </c>
      <c r="L17" s="21">
        <v>466029</v>
      </c>
      <c r="M17" s="21">
        <v>347048</v>
      </c>
      <c r="N17" s="21">
        <v>-245694</v>
      </c>
      <c r="O17" s="21">
        <v>0</v>
      </c>
      <c r="P17" s="21">
        <v>0</v>
      </c>
      <c r="Q17" s="21">
        <v>101354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10139</v>
      </c>
      <c r="AB17" s="21">
        <v>10139</v>
      </c>
      <c r="AC17" s="21">
        <v>20278</v>
      </c>
      <c r="AD17" s="21">
        <v>81076</v>
      </c>
      <c r="AE17" s="22"/>
      <c r="AF17" s="23"/>
    </row>
    <row r="19" spans="1:32">
      <c r="B19" s="31" t="s">
        <v>39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32"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32">
      <c r="B21" s="31" t="s">
        <v>41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32">
      <c r="D22" s="55" t="s">
        <v>48</v>
      </c>
      <c r="E22" s="55"/>
      <c r="F22" s="55"/>
      <c r="G22" s="55"/>
      <c r="H22" s="55"/>
      <c r="I22" s="55"/>
      <c r="J22" s="55"/>
      <c r="K22" s="55"/>
      <c r="L22" s="7" t="s">
        <v>46</v>
      </c>
      <c r="M22" s="7" t="s">
        <v>47</v>
      </c>
      <c r="N22" s="7" t="s">
        <v>49</v>
      </c>
      <c r="O22" s="8" t="s">
        <v>10</v>
      </c>
      <c r="P22" s="51" t="s">
        <v>50</v>
      </c>
      <c r="Q22" s="51"/>
    </row>
    <row r="23" spans="1:32" s="12" customFormat="1">
      <c r="D23" s="53" t="s">
        <v>42</v>
      </c>
      <c r="E23" s="53"/>
      <c r="F23" s="53"/>
      <c r="G23" s="53"/>
      <c r="H23" s="53"/>
      <c r="I23" s="53"/>
      <c r="J23" s="53"/>
      <c r="K23" s="53"/>
      <c r="L23" s="13">
        <v>30406</v>
      </c>
      <c r="M23" s="13">
        <v>3042</v>
      </c>
      <c r="N23" s="13">
        <v>3042</v>
      </c>
      <c r="O23" s="13">
        <f>M23+N23</f>
        <v>6084</v>
      </c>
      <c r="P23" s="52">
        <f>L23-O23</f>
        <v>24322</v>
      </c>
      <c r="Q23" s="52"/>
    </row>
    <row r="24" spans="1:32">
      <c r="D24" s="54" t="s">
        <v>43</v>
      </c>
      <c r="E24" s="54"/>
      <c r="F24" s="54"/>
      <c r="G24" s="54"/>
      <c r="H24" s="54"/>
      <c r="I24" s="54"/>
      <c r="J24" s="54"/>
      <c r="K24" s="54"/>
      <c r="L24" s="7">
        <v>30406</v>
      </c>
      <c r="M24" s="7">
        <v>3042</v>
      </c>
      <c r="N24" s="7">
        <v>3042</v>
      </c>
      <c r="O24" s="7">
        <f t="shared" ref="O24:O26" si="0">M24+N24</f>
        <v>6084</v>
      </c>
      <c r="P24" s="51">
        <f t="shared" ref="P24:P26" si="1">L24-O24</f>
        <v>24322</v>
      </c>
      <c r="Q24" s="51"/>
    </row>
    <row r="25" spans="1:32">
      <c r="D25" s="54" t="s">
        <v>44</v>
      </c>
      <c r="E25" s="54"/>
      <c r="F25" s="54"/>
      <c r="G25" s="54"/>
      <c r="H25" s="54"/>
      <c r="I25" s="54"/>
      <c r="J25" s="54"/>
      <c r="K25" s="54"/>
      <c r="L25" s="7">
        <v>40542</v>
      </c>
      <c r="M25" s="7">
        <v>4055</v>
      </c>
      <c r="N25" s="7">
        <v>4055</v>
      </c>
      <c r="O25" s="7">
        <f t="shared" si="0"/>
        <v>8110</v>
      </c>
      <c r="P25" s="51">
        <f t="shared" si="1"/>
        <v>32432</v>
      </c>
      <c r="Q25" s="51"/>
    </row>
    <row r="26" spans="1:32" s="12" customFormat="1">
      <c r="D26" s="53" t="s">
        <v>45</v>
      </c>
      <c r="E26" s="53"/>
      <c r="F26" s="53"/>
      <c r="G26" s="53"/>
      <c r="H26" s="53"/>
      <c r="I26" s="53"/>
      <c r="J26" s="53"/>
      <c r="K26" s="53"/>
      <c r="L26" s="13">
        <f>SUM(L23:L25)</f>
        <v>101354</v>
      </c>
      <c r="M26" s="13">
        <f t="shared" ref="M26:N26" si="2">SUM(M23:M25)</f>
        <v>10139</v>
      </c>
      <c r="N26" s="13">
        <f t="shared" si="2"/>
        <v>10139</v>
      </c>
      <c r="O26" s="13">
        <f t="shared" si="0"/>
        <v>20278</v>
      </c>
      <c r="P26" s="52">
        <f t="shared" si="1"/>
        <v>81076</v>
      </c>
      <c r="Q26" s="52"/>
    </row>
  </sheetData>
  <mergeCells count="37">
    <mergeCell ref="D23:K23"/>
    <mergeCell ref="D24:K24"/>
    <mergeCell ref="D25:K25"/>
    <mergeCell ref="D26:K26"/>
    <mergeCell ref="D22:K22"/>
    <mergeCell ref="P22:Q22"/>
    <mergeCell ref="P23:Q23"/>
    <mergeCell ref="P24:Q24"/>
    <mergeCell ref="P25:Q25"/>
    <mergeCell ref="P26:Q26"/>
    <mergeCell ref="O3:Z3"/>
    <mergeCell ref="AA3:AB3"/>
    <mergeCell ref="A4:AD5"/>
    <mergeCell ref="B19:Q19"/>
    <mergeCell ref="B20:Q20"/>
    <mergeCell ref="A6:A7"/>
    <mergeCell ref="B6:B7"/>
    <mergeCell ref="C6:G6"/>
    <mergeCell ref="H6:L6"/>
    <mergeCell ref="M6:Q6"/>
    <mergeCell ref="R6:T6"/>
    <mergeCell ref="B21:Q21"/>
    <mergeCell ref="AE6:AE7"/>
    <mergeCell ref="AF6:AF7"/>
    <mergeCell ref="A17:B17"/>
    <mergeCell ref="E1:Y1"/>
    <mergeCell ref="L2:P2"/>
    <mergeCell ref="B3:C3"/>
    <mergeCell ref="D3:G3"/>
    <mergeCell ref="I3:K3"/>
    <mergeCell ref="L3:N3"/>
    <mergeCell ref="U6:W6"/>
    <mergeCell ref="X6:Z6"/>
    <mergeCell ref="AA6:AA7"/>
    <mergeCell ref="AB6:AB7"/>
    <mergeCell ref="AC6:AC7"/>
    <mergeCell ref="AD6:AD7"/>
  </mergeCells>
  <pageMargins left="0.7" right="0.7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topLeftCell="A10" workbookViewId="0">
      <selection activeCell="B20" sqref="B20:N20"/>
    </sheetView>
  </sheetViews>
  <sheetFormatPr defaultRowHeight="15"/>
  <cols>
    <col min="1" max="1" width="4.28515625" customWidth="1"/>
  </cols>
  <sheetData>
    <row r="1" spans="1:20" ht="20.25">
      <c r="A1" s="3"/>
      <c r="B1" s="3"/>
      <c r="C1" s="4"/>
      <c r="D1" s="4"/>
      <c r="E1" s="37" t="s">
        <v>32</v>
      </c>
      <c r="F1" s="37"/>
      <c r="G1" s="37"/>
      <c r="H1" s="37"/>
      <c r="I1" s="37"/>
      <c r="J1" s="37"/>
      <c r="K1" s="37"/>
      <c r="L1" s="37"/>
      <c r="M1" s="37"/>
      <c r="N1" s="37"/>
      <c r="O1" s="4"/>
      <c r="P1" s="4"/>
      <c r="Q1" s="4"/>
      <c r="R1" s="4"/>
    </row>
    <row r="2" spans="1:20" ht="18.75">
      <c r="A2" s="4"/>
      <c r="B2" s="4"/>
      <c r="C2" s="4"/>
      <c r="D2" s="4"/>
      <c r="E2" s="4"/>
      <c r="F2" s="4"/>
      <c r="G2" s="4"/>
      <c r="H2" s="4"/>
      <c r="I2" s="4"/>
      <c r="J2" s="38" t="s">
        <v>33</v>
      </c>
      <c r="K2" s="38"/>
      <c r="L2" s="38"/>
      <c r="M2" s="38"/>
      <c r="N2" s="4"/>
      <c r="O2" s="4"/>
      <c r="P2" s="4"/>
      <c r="Q2" s="4"/>
      <c r="R2" s="4"/>
    </row>
    <row r="3" spans="1:20" ht="18.75">
      <c r="A3" s="4"/>
      <c r="B3" s="39" t="s">
        <v>34</v>
      </c>
      <c r="C3" s="39"/>
      <c r="D3" s="40" t="s">
        <v>35</v>
      </c>
      <c r="E3" s="40"/>
      <c r="F3" s="40"/>
      <c r="G3" s="5" t="s">
        <v>36</v>
      </c>
      <c r="H3" s="41" t="s">
        <v>37</v>
      </c>
      <c r="I3" s="41"/>
      <c r="J3" s="39"/>
      <c r="K3" s="39"/>
      <c r="L3" s="39"/>
      <c r="M3" s="41"/>
      <c r="N3" s="41"/>
      <c r="O3" s="46"/>
      <c r="P3" s="46"/>
      <c r="Q3" s="6"/>
      <c r="R3" s="6"/>
    </row>
    <row r="4" spans="1:20" ht="15" customHeight="1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20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0" ht="15.75" customHeight="1">
      <c r="A6" s="57" t="s">
        <v>0</v>
      </c>
      <c r="B6" s="57" t="s">
        <v>1</v>
      </c>
      <c r="C6" s="58" t="s">
        <v>2</v>
      </c>
      <c r="D6" s="58"/>
      <c r="E6" s="58"/>
      <c r="F6" s="58"/>
      <c r="G6" s="58" t="s">
        <v>3</v>
      </c>
      <c r="H6" s="58"/>
      <c r="I6" s="58"/>
      <c r="J6" s="58"/>
      <c r="K6" s="59" t="s">
        <v>4</v>
      </c>
      <c r="L6" s="59"/>
      <c r="M6" s="59"/>
      <c r="N6" s="59"/>
      <c r="O6" s="60" t="s">
        <v>8</v>
      </c>
      <c r="P6" s="61" t="s">
        <v>9</v>
      </c>
      <c r="Q6" s="62" t="s">
        <v>10</v>
      </c>
      <c r="R6" s="62" t="s">
        <v>11</v>
      </c>
      <c r="S6" s="56" t="s">
        <v>12</v>
      </c>
      <c r="T6" s="56" t="s">
        <v>13</v>
      </c>
    </row>
    <row r="7" spans="1:20" ht="70.5" customHeight="1">
      <c r="A7" s="57"/>
      <c r="B7" s="57"/>
      <c r="C7" s="1" t="s">
        <v>14</v>
      </c>
      <c r="D7" s="1" t="s">
        <v>15</v>
      </c>
      <c r="E7" s="1" t="s">
        <v>16</v>
      </c>
      <c r="F7" s="1" t="s">
        <v>18</v>
      </c>
      <c r="G7" s="1" t="s">
        <v>14</v>
      </c>
      <c r="H7" s="1" t="s">
        <v>15</v>
      </c>
      <c r="I7" s="1" t="s">
        <v>16</v>
      </c>
      <c r="J7" s="1" t="s">
        <v>18</v>
      </c>
      <c r="K7" s="1" t="s">
        <v>14</v>
      </c>
      <c r="L7" s="1" t="s">
        <v>15</v>
      </c>
      <c r="M7" s="1" t="s">
        <v>16</v>
      </c>
      <c r="N7" s="1" t="s">
        <v>18</v>
      </c>
      <c r="O7" s="60"/>
      <c r="P7" s="61"/>
      <c r="Q7" s="62"/>
      <c r="R7" s="62"/>
      <c r="S7" s="56"/>
      <c r="T7" s="56"/>
    </row>
    <row r="8" spans="1:20" ht="26.25" customHeight="1">
      <c r="A8" s="28">
        <v>1</v>
      </c>
      <c r="B8" s="29" t="s">
        <v>22</v>
      </c>
      <c r="C8" s="65">
        <v>57800</v>
      </c>
      <c r="D8" s="65">
        <v>2312</v>
      </c>
      <c r="E8" s="65">
        <v>0</v>
      </c>
      <c r="F8" s="66">
        <f>C8+D8</f>
        <v>60112</v>
      </c>
      <c r="G8" s="65">
        <v>21630</v>
      </c>
      <c r="H8" s="65">
        <v>29417</v>
      </c>
      <c r="I8" s="65">
        <v>0</v>
      </c>
      <c r="J8" s="66">
        <f>G8+H8</f>
        <v>51047</v>
      </c>
      <c r="K8" s="66">
        <f>C8-G8</f>
        <v>36170</v>
      </c>
      <c r="L8" s="66">
        <f>D8-H8</f>
        <v>-27105</v>
      </c>
      <c r="M8" s="66">
        <v>0</v>
      </c>
      <c r="N8" s="66">
        <f>K8+L8</f>
        <v>9065</v>
      </c>
      <c r="O8" s="65">
        <f>N8*10/100</f>
        <v>906.5</v>
      </c>
      <c r="P8" s="65">
        <f>N8*10/100</f>
        <v>906.5</v>
      </c>
      <c r="Q8" s="66">
        <v>1814</v>
      </c>
      <c r="R8" s="66">
        <f>N8-Q8</f>
        <v>7251</v>
      </c>
      <c r="S8" s="2"/>
      <c r="T8" s="2"/>
    </row>
    <row r="9" spans="1:20" ht="26.25" customHeight="1">
      <c r="A9" s="28">
        <v>2</v>
      </c>
      <c r="B9" s="29" t="s">
        <v>23</v>
      </c>
      <c r="C9" s="65">
        <v>57800</v>
      </c>
      <c r="D9" s="65">
        <v>2312</v>
      </c>
      <c r="E9" s="65">
        <v>0</v>
      </c>
      <c r="F9" s="66">
        <f t="shared" ref="F9:F16" si="0">C9+D9</f>
        <v>60112</v>
      </c>
      <c r="G9" s="65">
        <v>21630</v>
      </c>
      <c r="H9" s="65">
        <v>29417</v>
      </c>
      <c r="I9" s="65">
        <v>0</v>
      </c>
      <c r="J9" s="66">
        <f t="shared" ref="J9:J16" si="1">G9+H9</f>
        <v>51047</v>
      </c>
      <c r="K9" s="66">
        <f t="shared" ref="K9:K16" si="2">C9-G9</f>
        <v>36170</v>
      </c>
      <c r="L9" s="66">
        <f t="shared" ref="L9:L16" si="3">D9-H9</f>
        <v>-27105</v>
      </c>
      <c r="M9" s="66">
        <v>0</v>
      </c>
      <c r="N9" s="66">
        <f t="shared" ref="N9:N16" si="4">K9+L9</f>
        <v>9065</v>
      </c>
      <c r="O9" s="65">
        <f t="shared" ref="O9:O16" si="5">N9*10/100</f>
        <v>906.5</v>
      </c>
      <c r="P9" s="65">
        <f t="shared" ref="P9:P16" si="6">N9*10/100</f>
        <v>906.5</v>
      </c>
      <c r="Q9" s="66">
        <v>1814</v>
      </c>
      <c r="R9" s="66">
        <f t="shared" ref="R9:R16" si="7">N9-Q9</f>
        <v>7251</v>
      </c>
      <c r="S9" s="2"/>
      <c r="T9" s="2"/>
    </row>
    <row r="10" spans="1:20" ht="26.25" customHeight="1">
      <c r="A10" s="28">
        <v>3</v>
      </c>
      <c r="B10" s="29" t="s">
        <v>24</v>
      </c>
      <c r="C10" s="65">
        <v>57800</v>
      </c>
      <c r="D10" s="65">
        <v>2312</v>
      </c>
      <c r="E10" s="65">
        <v>0</v>
      </c>
      <c r="F10" s="66">
        <f t="shared" si="0"/>
        <v>60112</v>
      </c>
      <c r="G10" s="65">
        <v>21630</v>
      </c>
      <c r="H10" s="65">
        <v>29417</v>
      </c>
      <c r="I10" s="65">
        <v>0</v>
      </c>
      <c r="J10" s="66">
        <f t="shared" si="1"/>
        <v>51047</v>
      </c>
      <c r="K10" s="66">
        <f t="shared" si="2"/>
        <v>36170</v>
      </c>
      <c r="L10" s="66">
        <f t="shared" si="3"/>
        <v>-27105</v>
      </c>
      <c r="M10" s="66">
        <v>0</v>
      </c>
      <c r="N10" s="66">
        <f t="shared" si="4"/>
        <v>9065</v>
      </c>
      <c r="O10" s="65">
        <f t="shared" si="5"/>
        <v>906.5</v>
      </c>
      <c r="P10" s="65">
        <f t="shared" si="6"/>
        <v>906.5</v>
      </c>
      <c r="Q10" s="66">
        <v>1814</v>
      </c>
      <c r="R10" s="66">
        <f t="shared" si="7"/>
        <v>7251</v>
      </c>
      <c r="S10" s="2"/>
      <c r="T10" s="2"/>
    </row>
    <row r="11" spans="1:20" ht="26.25" customHeight="1">
      <c r="A11" s="28">
        <v>4</v>
      </c>
      <c r="B11" s="29" t="s">
        <v>25</v>
      </c>
      <c r="C11" s="65">
        <v>57800</v>
      </c>
      <c r="D11" s="65">
        <v>2312</v>
      </c>
      <c r="E11" s="65">
        <v>0</v>
      </c>
      <c r="F11" s="66">
        <f t="shared" si="0"/>
        <v>60112</v>
      </c>
      <c r="G11" s="65">
        <v>21630</v>
      </c>
      <c r="H11" s="65">
        <v>29417</v>
      </c>
      <c r="I11" s="65">
        <v>0</v>
      </c>
      <c r="J11" s="66">
        <f t="shared" si="1"/>
        <v>51047</v>
      </c>
      <c r="K11" s="66">
        <f t="shared" si="2"/>
        <v>36170</v>
      </c>
      <c r="L11" s="66">
        <f t="shared" si="3"/>
        <v>-27105</v>
      </c>
      <c r="M11" s="66">
        <v>0</v>
      </c>
      <c r="N11" s="66">
        <f t="shared" si="4"/>
        <v>9065</v>
      </c>
      <c r="O11" s="65">
        <f t="shared" si="5"/>
        <v>906.5</v>
      </c>
      <c r="P11" s="65">
        <f t="shared" si="6"/>
        <v>906.5</v>
      </c>
      <c r="Q11" s="66">
        <v>1814</v>
      </c>
      <c r="R11" s="66">
        <f t="shared" si="7"/>
        <v>7251</v>
      </c>
      <c r="S11" s="2"/>
      <c r="T11" s="2"/>
    </row>
    <row r="12" spans="1:20" ht="26.25" customHeight="1">
      <c r="A12" s="28">
        <v>5</v>
      </c>
      <c r="B12" s="29" t="s">
        <v>26</v>
      </c>
      <c r="C12" s="65">
        <v>57800</v>
      </c>
      <c r="D12" s="65">
        <v>2312</v>
      </c>
      <c r="E12" s="65">
        <v>0</v>
      </c>
      <c r="F12" s="66">
        <f t="shared" si="0"/>
        <v>60112</v>
      </c>
      <c r="G12" s="65">
        <v>21630</v>
      </c>
      <c r="H12" s="65">
        <v>29417</v>
      </c>
      <c r="I12" s="65">
        <v>0</v>
      </c>
      <c r="J12" s="66">
        <f t="shared" si="1"/>
        <v>51047</v>
      </c>
      <c r="K12" s="66">
        <f t="shared" si="2"/>
        <v>36170</v>
      </c>
      <c r="L12" s="66">
        <f t="shared" si="3"/>
        <v>-27105</v>
      </c>
      <c r="M12" s="66">
        <v>0</v>
      </c>
      <c r="N12" s="66">
        <f t="shared" si="4"/>
        <v>9065</v>
      </c>
      <c r="O12" s="65">
        <f t="shared" si="5"/>
        <v>906.5</v>
      </c>
      <c r="P12" s="65">
        <f t="shared" si="6"/>
        <v>906.5</v>
      </c>
      <c r="Q12" s="66">
        <v>1814</v>
      </c>
      <c r="R12" s="66">
        <f t="shared" si="7"/>
        <v>7251</v>
      </c>
      <c r="S12" s="2"/>
      <c r="T12" s="2"/>
    </row>
    <row r="13" spans="1:20" ht="26.25" customHeight="1">
      <c r="A13" s="28">
        <v>6</v>
      </c>
      <c r="B13" s="29" t="s">
        <v>27</v>
      </c>
      <c r="C13" s="65">
        <v>57800</v>
      </c>
      <c r="D13" s="65">
        <v>2312</v>
      </c>
      <c r="E13" s="65">
        <v>0</v>
      </c>
      <c r="F13" s="66">
        <f t="shared" si="0"/>
        <v>60112</v>
      </c>
      <c r="G13" s="65">
        <v>21630</v>
      </c>
      <c r="H13" s="65">
        <v>29417</v>
      </c>
      <c r="I13" s="65">
        <v>0</v>
      </c>
      <c r="J13" s="66">
        <f t="shared" si="1"/>
        <v>51047</v>
      </c>
      <c r="K13" s="66">
        <f t="shared" si="2"/>
        <v>36170</v>
      </c>
      <c r="L13" s="66">
        <f t="shared" si="3"/>
        <v>-27105</v>
      </c>
      <c r="M13" s="66">
        <v>0</v>
      </c>
      <c r="N13" s="66">
        <f t="shared" si="4"/>
        <v>9065</v>
      </c>
      <c r="O13" s="65">
        <f t="shared" si="5"/>
        <v>906.5</v>
      </c>
      <c r="P13" s="65">
        <f t="shared" si="6"/>
        <v>906.5</v>
      </c>
      <c r="Q13" s="66">
        <v>1814</v>
      </c>
      <c r="R13" s="66">
        <f t="shared" si="7"/>
        <v>7251</v>
      </c>
      <c r="S13" s="2"/>
      <c r="T13" s="2"/>
    </row>
    <row r="14" spans="1:20" ht="26.25" customHeight="1">
      <c r="A14" s="28">
        <v>7</v>
      </c>
      <c r="B14" s="29" t="s">
        <v>28</v>
      </c>
      <c r="C14" s="65">
        <v>62268</v>
      </c>
      <c r="D14" s="65">
        <v>3113</v>
      </c>
      <c r="E14" s="65">
        <v>0</v>
      </c>
      <c r="F14" s="66">
        <f t="shared" si="0"/>
        <v>65381</v>
      </c>
      <c r="G14" s="65">
        <v>22943</v>
      </c>
      <c r="H14" s="65">
        <f>G14*139/100</f>
        <v>31890.77</v>
      </c>
      <c r="I14" s="65">
        <v>0</v>
      </c>
      <c r="J14" s="66">
        <f t="shared" si="1"/>
        <v>54833.770000000004</v>
      </c>
      <c r="K14" s="66">
        <f t="shared" si="2"/>
        <v>39325</v>
      </c>
      <c r="L14" s="66">
        <f t="shared" si="3"/>
        <v>-28777.77</v>
      </c>
      <c r="M14" s="66">
        <v>0</v>
      </c>
      <c r="N14" s="66">
        <f t="shared" si="4"/>
        <v>10547.23</v>
      </c>
      <c r="O14" s="65">
        <f t="shared" si="5"/>
        <v>1054.723</v>
      </c>
      <c r="P14" s="65">
        <f t="shared" si="6"/>
        <v>1054.723</v>
      </c>
      <c r="Q14" s="66">
        <f t="shared" ref="Q9:Q16" si="8">O14+P14</f>
        <v>2109.4459999999999</v>
      </c>
      <c r="R14" s="66">
        <f t="shared" si="7"/>
        <v>8437.7839999999997</v>
      </c>
      <c r="S14" s="2"/>
      <c r="T14" s="2"/>
    </row>
    <row r="15" spans="1:20" ht="26.25" customHeight="1">
      <c r="A15" s="28">
        <v>8</v>
      </c>
      <c r="B15" s="29" t="s">
        <v>29</v>
      </c>
      <c r="C15" s="65">
        <v>67300</v>
      </c>
      <c r="D15" s="65">
        <v>3365</v>
      </c>
      <c r="E15" s="65">
        <v>0</v>
      </c>
      <c r="F15" s="66">
        <f t="shared" si="0"/>
        <v>70665</v>
      </c>
      <c r="G15" s="65">
        <v>24150</v>
      </c>
      <c r="H15" s="65">
        <v>33569</v>
      </c>
      <c r="I15" s="65">
        <v>0</v>
      </c>
      <c r="J15" s="66">
        <f t="shared" si="1"/>
        <v>57719</v>
      </c>
      <c r="K15" s="66">
        <f t="shared" si="2"/>
        <v>43150</v>
      </c>
      <c r="L15" s="66">
        <f t="shared" si="3"/>
        <v>-30204</v>
      </c>
      <c r="M15" s="66">
        <v>0</v>
      </c>
      <c r="N15" s="66">
        <f t="shared" si="4"/>
        <v>12946</v>
      </c>
      <c r="O15" s="65">
        <f t="shared" si="5"/>
        <v>1294.5999999999999</v>
      </c>
      <c r="P15" s="65">
        <f t="shared" si="6"/>
        <v>1294.5999999999999</v>
      </c>
      <c r="Q15" s="66">
        <f t="shared" si="8"/>
        <v>2589.1999999999998</v>
      </c>
      <c r="R15" s="66">
        <f t="shared" si="7"/>
        <v>10356.799999999999</v>
      </c>
      <c r="S15" s="2"/>
      <c r="T15" s="2"/>
    </row>
    <row r="16" spans="1:20" ht="26.25" customHeight="1">
      <c r="A16" s="28">
        <v>9</v>
      </c>
      <c r="B16" s="29" t="s">
        <v>30</v>
      </c>
      <c r="C16" s="65">
        <v>67300</v>
      </c>
      <c r="D16" s="65">
        <v>3365</v>
      </c>
      <c r="E16" s="65">
        <v>0</v>
      </c>
      <c r="F16" s="66">
        <f t="shared" si="0"/>
        <v>70665</v>
      </c>
      <c r="G16" s="65">
        <v>24150</v>
      </c>
      <c r="H16" s="65">
        <v>33569</v>
      </c>
      <c r="I16" s="65">
        <v>0</v>
      </c>
      <c r="J16" s="66">
        <f t="shared" si="1"/>
        <v>57719</v>
      </c>
      <c r="K16" s="66">
        <f t="shared" si="2"/>
        <v>43150</v>
      </c>
      <c r="L16" s="66">
        <f t="shared" si="3"/>
        <v>-30204</v>
      </c>
      <c r="M16" s="66">
        <v>0</v>
      </c>
      <c r="N16" s="66">
        <f t="shared" si="4"/>
        <v>12946</v>
      </c>
      <c r="O16" s="65">
        <f t="shared" si="5"/>
        <v>1294.5999999999999</v>
      </c>
      <c r="P16" s="65">
        <f t="shared" si="6"/>
        <v>1294.5999999999999</v>
      </c>
      <c r="Q16" s="66">
        <f t="shared" si="8"/>
        <v>2589.1999999999998</v>
      </c>
      <c r="R16" s="66">
        <f t="shared" si="7"/>
        <v>10356.799999999999</v>
      </c>
      <c r="S16" s="2"/>
      <c r="T16" s="2"/>
    </row>
    <row r="17" spans="1:20" s="11" customFormat="1" ht="26.25" customHeight="1">
      <c r="A17" s="35" t="s">
        <v>31</v>
      </c>
      <c r="B17" s="36"/>
      <c r="C17" s="67">
        <f>SUM(C8:C16)</f>
        <v>543668</v>
      </c>
      <c r="D17" s="67">
        <f t="shared" ref="D17:R17" si="9">SUM(D8:D16)</f>
        <v>23715</v>
      </c>
      <c r="E17" s="67">
        <f t="shared" si="9"/>
        <v>0</v>
      </c>
      <c r="F17" s="67">
        <f t="shared" si="9"/>
        <v>567383</v>
      </c>
      <c r="G17" s="67">
        <f t="shared" si="9"/>
        <v>201023</v>
      </c>
      <c r="H17" s="67">
        <f t="shared" si="9"/>
        <v>275530.77</v>
      </c>
      <c r="I17" s="67">
        <f t="shared" si="9"/>
        <v>0</v>
      </c>
      <c r="J17" s="67">
        <f t="shared" si="9"/>
        <v>476553.77</v>
      </c>
      <c r="K17" s="67">
        <f t="shared" si="9"/>
        <v>342645</v>
      </c>
      <c r="L17" s="67">
        <f t="shared" si="9"/>
        <v>-251815.77</v>
      </c>
      <c r="M17" s="67">
        <f t="shared" si="9"/>
        <v>0</v>
      </c>
      <c r="N17" s="67">
        <f t="shared" si="9"/>
        <v>90829.23</v>
      </c>
      <c r="O17" s="67">
        <f t="shared" si="9"/>
        <v>9082.9230000000007</v>
      </c>
      <c r="P17" s="67">
        <f t="shared" si="9"/>
        <v>9082.9230000000007</v>
      </c>
      <c r="Q17" s="67">
        <f t="shared" si="9"/>
        <v>18171.846000000001</v>
      </c>
      <c r="R17" s="67">
        <f t="shared" si="9"/>
        <v>72657.384000000005</v>
      </c>
      <c r="S17" s="63"/>
      <c r="T17" s="64"/>
    </row>
    <row r="18" spans="1:20" ht="15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20">
      <c r="B19" s="31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20"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20">
      <c r="B21" s="31" t="s">
        <v>41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20">
      <c r="D22" s="55" t="s">
        <v>48</v>
      </c>
      <c r="E22" s="55"/>
      <c r="F22" s="55"/>
      <c r="G22" s="55"/>
      <c r="H22" s="55"/>
      <c r="I22" s="55"/>
      <c r="J22" s="7" t="s">
        <v>46</v>
      </c>
      <c r="K22" s="7" t="s">
        <v>47</v>
      </c>
      <c r="L22" s="7" t="s">
        <v>49</v>
      </c>
      <c r="M22" s="8" t="s">
        <v>10</v>
      </c>
      <c r="N22" s="27" t="s">
        <v>51</v>
      </c>
    </row>
    <row r="23" spans="1:20" s="12" customFormat="1">
      <c r="D23" s="53" t="s">
        <v>42</v>
      </c>
      <c r="E23" s="53"/>
      <c r="F23" s="53"/>
      <c r="G23" s="53"/>
      <c r="H23" s="53"/>
      <c r="I23" s="53"/>
      <c r="J23" s="13">
        <v>27419</v>
      </c>
      <c r="K23" s="24">
        <f>J23*10/100</f>
        <v>2741.9</v>
      </c>
      <c r="L23" s="24">
        <f>J23*10/100</f>
        <v>2741.9</v>
      </c>
      <c r="M23" s="24">
        <f>K23+L23</f>
        <v>5483.8</v>
      </c>
      <c r="N23" s="25"/>
    </row>
    <row r="24" spans="1:20">
      <c r="D24" s="54" t="s">
        <v>43</v>
      </c>
      <c r="E24" s="54"/>
      <c r="F24" s="54"/>
      <c r="G24" s="54"/>
      <c r="H24" s="54"/>
      <c r="I24" s="54"/>
      <c r="J24" s="7">
        <v>27419</v>
      </c>
      <c r="K24" s="24">
        <f t="shared" ref="K24:K25" si="10">J24*10/100</f>
        <v>2741.9</v>
      </c>
      <c r="L24" s="24">
        <f t="shared" ref="L24:L25" si="11">J24*10/100</f>
        <v>2741.9</v>
      </c>
      <c r="M24" s="24">
        <f t="shared" ref="M24:M25" si="12">K24+L24</f>
        <v>5483.8</v>
      </c>
      <c r="N24" s="26"/>
    </row>
    <row r="25" spans="1:20">
      <c r="D25" s="54" t="s">
        <v>44</v>
      </c>
      <c r="E25" s="54"/>
      <c r="F25" s="54"/>
      <c r="G25" s="54"/>
      <c r="H25" s="54"/>
      <c r="I25" s="54"/>
      <c r="J25" s="7">
        <v>36558</v>
      </c>
      <c r="K25" s="24">
        <f t="shared" si="10"/>
        <v>3655.8</v>
      </c>
      <c r="L25" s="24">
        <f t="shared" si="11"/>
        <v>3655.8</v>
      </c>
      <c r="M25" s="24">
        <f t="shared" si="12"/>
        <v>7311.6</v>
      </c>
      <c r="N25" s="26"/>
    </row>
    <row r="26" spans="1:20" s="12" customFormat="1">
      <c r="D26" s="53" t="s">
        <v>45</v>
      </c>
      <c r="E26" s="53"/>
      <c r="F26" s="53"/>
      <c r="G26" s="53"/>
      <c r="H26" s="53"/>
      <c r="I26" s="53"/>
      <c r="J26" s="13">
        <f>SUM(J23:J25)</f>
        <v>91396</v>
      </c>
      <c r="K26" s="24">
        <f t="shared" ref="K26:L26" si="13">SUM(K23:K25)</f>
        <v>9139.6</v>
      </c>
      <c r="L26" s="24">
        <f t="shared" si="13"/>
        <v>9139.6</v>
      </c>
      <c r="M26" s="24">
        <v>18280</v>
      </c>
      <c r="N26" s="25"/>
    </row>
  </sheetData>
  <mergeCells count="30">
    <mergeCell ref="D26:I26"/>
    <mergeCell ref="S17:T17"/>
    <mergeCell ref="D23:I23"/>
    <mergeCell ref="D24:I24"/>
    <mergeCell ref="D25:I25"/>
    <mergeCell ref="A17:B17"/>
    <mergeCell ref="B19:N19"/>
    <mergeCell ref="B20:N20"/>
    <mergeCell ref="B21:N21"/>
    <mergeCell ref="D22:I22"/>
    <mergeCell ref="T6:T7"/>
    <mergeCell ref="O3:P3"/>
    <mergeCell ref="A4:R5"/>
    <mergeCell ref="A6:A7"/>
    <mergeCell ref="B6:B7"/>
    <mergeCell ref="C6:F6"/>
    <mergeCell ref="G6:J6"/>
    <mergeCell ref="K6:N6"/>
    <mergeCell ref="O6:O7"/>
    <mergeCell ref="P6:P7"/>
    <mergeCell ref="Q6:Q7"/>
    <mergeCell ref="R6:R7"/>
    <mergeCell ref="S6:S7"/>
    <mergeCell ref="E1:N1"/>
    <mergeCell ref="J2:M2"/>
    <mergeCell ref="B3:C3"/>
    <mergeCell ref="D3:F3"/>
    <mergeCell ref="H3:I3"/>
    <mergeCell ref="J3:L3"/>
    <mergeCell ref="M3:N3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MPILANIA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com</dc:creator>
  <cp:lastModifiedBy>naveen com</cp:lastModifiedBy>
  <cp:lastPrinted>2018-04-20T06:04:49Z</cp:lastPrinted>
  <dcterms:created xsi:type="dcterms:W3CDTF">2018-04-20T04:45:06Z</dcterms:created>
  <dcterms:modified xsi:type="dcterms:W3CDTF">2018-04-20T07:42:41Z</dcterms:modified>
</cp:coreProperties>
</file>